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<sst xmlns="http://schemas.openxmlformats.org/spreadsheetml/2006/main" count="211" uniqueCount="134">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</sst>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PageLayoutView="0" workbookViewId="0" topLeftCell="A37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2018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304361.83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418825.56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13094096.33</v>
      </c>
      <c r="D23" s="7">
        <v>17924326.61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191531.46</v>
      </c>
      <c r="D25" s="7">
        <v>203903.98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13285627.790000001</v>
      </c>
      <c r="D28" s="16">
        <f>SUM(D23:D27)</f>
        <v>18128230.59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63400</v>
      </c>
      <c r="D31" s="7">
        <v>63400</v>
      </c>
      <c r="E31" s="8"/>
      <c r="F31" s="8"/>
    </row>
    <row r="32" spans="1:6" ht="12.75">
      <c r="A32" s="57">
        <v>30200</v>
      </c>
      <c r="B32" s="56" t="s">
        <v>33</v>
      </c>
      <c r="C32" s="7">
        <v>2500</v>
      </c>
      <c r="D32" s="7">
        <v>2500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286073.88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266900</v>
      </c>
      <c r="D36" s="11">
        <f>SUM(D31:D35)</f>
        <v>351973.88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77800</v>
      </c>
      <c r="D40" s="7">
        <v>896659.11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77800</v>
      </c>
      <c r="D44" s="11">
        <f>SUM(D39:D43)</f>
        <v>896659.11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800000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800000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1007500</v>
      </c>
      <c r="D65" s="7">
        <v>1221793.82</v>
      </c>
      <c r="E65" s="8"/>
      <c r="F65" s="8"/>
    </row>
    <row r="66" spans="1:6" ht="12.75">
      <c r="A66" s="52">
        <v>90200</v>
      </c>
      <c r="B66" s="53" t="s">
        <v>63</v>
      </c>
      <c r="C66" s="7">
        <v>104000</v>
      </c>
      <c r="D66" s="7">
        <v>117639.63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1111500</v>
      </c>
      <c r="D67" s="11">
        <f>SUM(D65:D66)</f>
        <v>1339433.4500000002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15541827.790000001</v>
      </c>
      <c r="D68" s="20">
        <f>+D20+D28+D36+D44+D51+D58+D62+D67</f>
        <v>21516297.029999997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15846189.620000001</v>
      </c>
      <c r="D69" s="20">
        <f>+D68+D11</f>
        <v>21935122.589999996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PageLayoutView="0" workbookViewId="0" topLeftCell="BO19">
      <selection activeCell="C15" sqref="C1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2018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1453328.34</v>
      </c>
      <c r="D15" s="30">
        <v>0</v>
      </c>
      <c r="E15" s="30">
        <v>1851626.86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32309</v>
      </c>
      <c r="Y15" s="30">
        <v>0</v>
      </c>
      <c r="Z15" s="30">
        <v>44371.57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6625</v>
      </c>
      <c r="AH15" s="30">
        <v>0</v>
      </c>
      <c r="AI15" s="30">
        <v>22909.3</v>
      </c>
      <c r="AJ15" s="30">
        <v>162463.2</v>
      </c>
      <c r="AK15" s="30">
        <v>0</v>
      </c>
      <c r="AL15" s="30">
        <v>189900.1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1654725.54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2108807.83</v>
      </c>
    </row>
    <row r="16" spans="1:75" ht="15">
      <c r="A16" s="27">
        <f>A15+1</f>
        <v>102</v>
      </c>
      <c r="B16" s="29" t="s">
        <v>76</v>
      </c>
      <c r="C16" s="30">
        <v>98914</v>
      </c>
      <c r="D16" s="30">
        <v>0</v>
      </c>
      <c r="E16" s="30">
        <v>132585.86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3030</v>
      </c>
      <c r="Y16" s="30">
        <v>0</v>
      </c>
      <c r="Z16" s="30">
        <v>6398.59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5161.5</v>
      </c>
      <c r="AH16" s="30">
        <v>0</v>
      </c>
      <c r="AI16" s="30">
        <v>9966.37</v>
      </c>
      <c r="AJ16" s="30">
        <v>17060</v>
      </c>
      <c r="AK16" s="30">
        <v>0</v>
      </c>
      <c r="AL16" s="30">
        <v>24737.41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124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124165.5</v>
      </c>
      <c r="BV16" s="31">
        <f t="shared" si="0"/>
        <v>0</v>
      </c>
      <c r="BW16" s="31">
        <f t="shared" si="0"/>
        <v>173812.22999999998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1267320.83</v>
      </c>
      <c r="D17" s="30">
        <v>0</v>
      </c>
      <c r="E17" s="30">
        <v>1663821.88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78550.24</v>
      </c>
      <c r="AA17" s="30">
        <v>191531.46</v>
      </c>
      <c r="AB17" s="30">
        <v>0</v>
      </c>
      <c r="AC17" s="30">
        <v>341220.19</v>
      </c>
      <c r="AD17" s="30">
        <v>0</v>
      </c>
      <c r="AE17" s="30">
        <v>0</v>
      </c>
      <c r="AF17" s="30">
        <v>0</v>
      </c>
      <c r="AG17" s="30">
        <v>7000</v>
      </c>
      <c r="AH17" s="30">
        <v>0</v>
      </c>
      <c r="AI17" s="30">
        <v>7000</v>
      </c>
      <c r="AJ17" s="30">
        <v>14800</v>
      </c>
      <c r="AK17" s="30">
        <v>0</v>
      </c>
      <c r="AL17" s="30">
        <v>24162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1481752.29</v>
      </c>
      <c r="BV17" s="31">
        <f t="shared" si="0"/>
        <v>0</v>
      </c>
      <c r="BW17" s="31">
        <f t="shared" si="0"/>
        <v>2114754.3099999996</v>
      </c>
    </row>
    <row r="18" spans="1:75" ht="15">
      <c r="A18" s="27">
        <f t="shared" si="2"/>
        <v>104</v>
      </c>
      <c r="B18" s="29" t="s">
        <v>23</v>
      </c>
      <c r="C18" s="30">
        <v>17489.96</v>
      </c>
      <c r="D18" s="30">
        <v>0</v>
      </c>
      <c r="E18" s="30">
        <v>32324.11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48450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9939962.33</v>
      </c>
      <c r="AK18" s="30">
        <v>0</v>
      </c>
      <c r="AL18" s="30">
        <v>13233206.6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9957452.290000001</v>
      </c>
      <c r="BV18" s="31">
        <f t="shared" si="0"/>
        <v>0</v>
      </c>
      <c r="BW18" s="31">
        <f t="shared" si="0"/>
        <v>13313980.709999999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1000</v>
      </c>
      <c r="BO21" s="30">
        <v>0</v>
      </c>
      <c r="BP21" s="30">
        <v>1000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1000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74041</v>
      </c>
      <c r="D23" s="30">
        <v>0</v>
      </c>
      <c r="E23" s="30">
        <v>126247.32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13400</v>
      </c>
      <c r="Y23" s="30">
        <v>0</v>
      </c>
      <c r="Z23" s="30">
        <v>53337.19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81919</v>
      </c>
      <c r="AH23" s="30">
        <v>0</v>
      </c>
      <c r="AI23" s="30">
        <v>133350.53</v>
      </c>
      <c r="AJ23" s="30">
        <v>102736</v>
      </c>
      <c r="AK23" s="30">
        <v>0</v>
      </c>
      <c r="AL23" s="30">
        <v>253059.12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1829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272096</v>
      </c>
      <c r="BV23" s="31">
        <f t="shared" si="0"/>
        <v>0</v>
      </c>
      <c r="BW23" s="31">
        <f t="shared" si="0"/>
        <v>567823.16</v>
      </c>
    </row>
    <row r="24" spans="1:75" ht="15">
      <c r="A24" s="27">
        <f t="shared" si="2"/>
        <v>110</v>
      </c>
      <c r="B24" s="29" t="s">
        <v>83</v>
      </c>
      <c r="C24" s="30">
        <v>108430</v>
      </c>
      <c r="D24" s="30">
        <v>0</v>
      </c>
      <c r="E24" s="30">
        <v>126342.04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113768</v>
      </c>
      <c r="BI24" s="30">
        <v>0</v>
      </c>
      <c r="BJ24" s="30">
        <v>32000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222198</v>
      </c>
      <c r="BV24" s="31">
        <f t="shared" si="0"/>
        <v>0</v>
      </c>
      <c r="BW24" s="31">
        <f t="shared" si="0"/>
        <v>158342.03999999998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3019524.13</v>
      </c>
      <c r="D25" s="33">
        <f t="shared" si="3"/>
        <v>0</v>
      </c>
      <c r="E25" s="33">
        <f t="shared" si="3"/>
        <v>3932948.07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48450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49839</v>
      </c>
      <c r="Y25" s="33">
        <f t="shared" si="3"/>
        <v>0</v>
      </c>
      <c r="Z25" s="33">
        <f t="shared" si="3"/>
        <v>182657.59000000003</v>
      </c>
      <c r="AA25" s="33">
        <f t="shared" si="3"/>
        <v>191531.46</v>
      </c>
      <c r="AB25" s="33">
        <f t="shared" si="3"/>
        <v>0</v>
      </c>
      <c r="AC25" s="33">
        <f t="shared" si="3"/>
        <v>341220.19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100705.5</v>
      </c>
      <c r="AH25" s="33">
        <f t="shared" si="3"/>
        <v>0</v>
      </c>
      <c r="AI25" s="33">
        <f t="shared" si="3"/>
        <v>173226.2</v>
      </c>
      <c r="AJ25" s="33">
        <f t="shared" si="3"/>
        <v>10237021.53</v>
      </c>
      <c r="AK25" s="33">
        <f t="shared" si="3"/>
        <v>0</v>
      </c>
      <c r="AL25" s="33">
        <f t="shared" si="3"/>
        <v>13725065.229999999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1953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113768</v>
      </c>
      <c r="BI25" s="33">
        <f t="shared" si="3"/>
        <v>0</v>
      </c>
      <c r="BJ25" s="33">
        <f t="shared" si="3"/>
        <v>32000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1000</v>
      </c>
      <c r="BO25" s="33">
        <f aca="true" t="shared" si="4" ref="BO25:BW25">SUM(BO15:BO24)</f>
        <v>0</v>
      </c>
      <c r="BP25" s="33">
        <f t="shared" si="4"/>
        <v>1000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13713389.620000001</v>
      </c>
      <c r="BV25" s="33">
        <f t="shared" si="4"/>
        <v>0</v>
      </c>
      <c r="BW25" s="33">
        <f t="shared" si="4"/>
        <v>18438520.279999997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171300</v>
      </c>
      <c r="D29" s="30">
        <v>0</v>
      </c>
      <c r="E29" s="30">
        <v>338618.73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2637.95</v>
      </c>
      <c r="AD29" s="30">
        <v>0</v>
      </c>
      <c r="AE29" s="30">
        <v>0</v>
      </c>
      <c r="AF29" s="30">
        <v>6970.77</v>
      </c>
      <c r="AG29" s="30">
        <v>50000</v>
      </c>
      <c r="AH29" s="30">
        <v>0</v>
      </c>
      <c r="AI29" s="30">
        <v>50000</v>
      </c>
      <c r="AJ29" s="30">
        <v>0</v>
      </c>
      <c r="AK29" s="30">
        <v>0</v>
      </c>
      <c r="AL29" s="30">
        <v>35.38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221300</v>
      </c>
      <c r="BV29" s="31">
        <f t="shared" si="5"/>
        <v>0</v>
      </c>
      <c r="BW29" s="31">
        <f t="shared" si="5"/>
        <v>398262.83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11830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781934.37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793764.37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171300</v>
      </c>
      <c r="D33" s="33">
        <f t="shared" si="6"/>
        <v>0</v>
      </c>
      <c r="E33" s="33">
        <f t="shared" si="6"/>
        <v>350448.73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784572.32</v>
      </c>
      <c r="AD33" s="33">
        <f t="shared" si="6"/>
        <v>0</v>
      </c>
      <c r="AE33" s="33">
        <f t="shared" si="6"/>
        <v>0</v>
      </c>
      <c r="AF33" s="33">
        <f t="shared" si="6"/>
        <v>6970.77</v>
      </c>
      <c r="AG33" s="33">
        <f t="shared" si="6"/>
        <v>50000</v>
      </c>
      <c r="AH33" s="33">
        <f t="shared" si="6"/>
        <v>0</v>
      </c>
      <c r="AI33" s="33">
        <f t="shared" si="6"/>
        <v>50000</v>
      </c>
      <c r="AJ33" s="33">
        <f t="shared" si="6"/>
        <v>0</v>
      </c>
      <c r="AK33" s="33">
        <f t="shared" si="6"/>
        <v>0</v>
      </c>
      <c r="AL33" s="33">
        <f t="shared" si="6"/>
        <v>35.38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221300</v>
      </c>
      <c r="BV33" s="33">
        <f t="shared" si="7"/>
        <v>0</v>
      </c>
      <c r="BW33" s="33">
        <f t="shared" si="7"/>
        <v>1192027.2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800000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800000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800000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800000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1007500</v>
      </c>
      <c r="BR54" s="30">
        <v>0</v>
      </c>
      <c r="BS54" s="30">
        <v>1281144.85</v>
      </c>
      <c r="BT54" s="30"/>
      <c r="BU54" s="31">
        <f aca="true" t="shared" si="16" ref="BU54:BW55">+C54+F54+I54+L54+O54+R54+U54+X54+AA54+AD54+AG54+AJ54+AM54+AP54+AS54+AV54+AY54+BB54+BE54+BH54+BK54+BN54+BQ54</f>
        <v>1007500</v>
      </c>
      <c r="BV54" s="31">
        <f t="shared" si="16"/>
        <v>0</v>
      </c>
      <c r="BW54" s="31">
        <f t="shared" si="16"/>
        <v>1281144.85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104000</v>
      </c>
      <c r="BR55" s="30">
        <v>0</v>
      </c>
      <c r="BS55" s="30">
        <v>143796.21</v>
      </c>
      <c r="BT55" s="30"/>
      <c r="BU55" s="31">
        <f t="shared" si="16"/>
        <v>104000</v>
      </c>
      <c r="BV55" s="31">
        <f t="shared" si="16"/>
        <v>0</v>
      </c>
      <c r="BW55" s="31">
        <f t="shared" si="16"/>
        <v>143796.21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1111500</v>
      </c>
      <c r="BR56" s="33">
        <f t="shared" si="18"/>
        <v>0</v>
      </c>
      <c r="BS56" s="33">
        <f t="shared" si="18"/>
        <v>1424941.06</v>
      </c>
      <c r="BT56" s="33"/>
      <c r="BU56" s="33">
        <f t="shared" si="18"/>
        <v>1111500</v>
      </c>
      <c r="BV56" s="33">
        <f t="shared" si="18"/>
        <v>0</v>
      </c>
      <c r="BW56" s="33">
        <f t="shared" si="18"/>
        <v>1424941.06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3190824.13</v>
      </c>
      <c r="D57" s="39">
        <f t="shared" si="19"/>
        <v>0</v>
      </c>
      <c r="E57" s="39">
        <f t="shared" si="19"/>
        <v>4283396.8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48450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49839</v>
      </c>
      <c r="Y57" s="39">
        <f t="shared" si="19"/>
        <v>0</v>
      </c>
      <c r="Z57" s="39">
        <f t="shared" si="19"/>
        <v>182657.59000000003</v>
      </c>
      <c r="AA57" s="39">
        <f t="shared" si="19"/>
        <v>191531.46</v>
      </c>
      <c r="AB57" s="39">
        <f t="shared" si="19"/>
        <v>0</v>
      </c>
      <c r="AC57" s="39">
        <f t="shared" si="19"/>
        <v>1125792.51</v>
      </c>
      <c r="AD57" s="39">
        <f t="shared" si="19"/>
        <v>0</v>
      </c>
      <c r="AE57" s="39">
        <f t="shared" si="19"/>
        <v>0</v>
      </c>
      <c r="AF57" s="39">
        <f t="shared" si="19"/>
        <v>6970.77</v>
      </c>
      <c r="AG57" s="39">
        <f t="shared" si="19"/>
        <v>150705.5</v>
      </c>
      <c r="AH57" s="39">
        <f t="shared" si="19"/>
        <v>0</v>
      </c>
      <c r="AI57" s="39">
        <f t="shared" si="19"/>
        <v>223226.2</v>
      </c>
      <c r="AJ57" s="39">
        <f t="shared" si="19"/>
        <v>10237021.53</v>
      </c>
      <c r="AK57" s="39">
        <f t="shared" si="19"/>
        <v>0</v>
      </c>
      <c r="AL57" s="39">
        <f t="shared" si="19"/>
        <v>13725100.61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1953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113768</v>
      </c>
      <c r="BI57" s="39">
        <f t="shared" si="19"/>
        <v>0</v>
      </c>
      <c r="BJ57" s="39">
        <f t="shared" si="19"/>
        <v>32000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801000</v>
      </c>
      <c r="BO57" s="39">
        <f aca="true" t="shared" si="20" ref="BO57:BW57">+BO25+BO33+BO40+BO47+BO51+BO56</f>
        <v>0</v>
      </c>
      <c r="BP57" s="39">
        <f t="shared" si="20"/>
        <v>801000</v>
      </c>
      <c r="BQ57" s="39">
        <f t="shared" si="20"/>
        <v>1111500</v>
      </c>
      <c r="BR57" s="39">
        <f t="shared" si="20"/>
        <v>0</v>
      </c>
      <c r="BS57" s="39">
        <f t="shared" si="20"/>
        <v>1424941.06</v>
      </c>
      <c r="BT57" s="39"/>
      <c r="BU57" s="39">
        <f>+BU12+BU25+BU33+BU40+BU47+BU51+BU56</f>
        <v>15846189.620000001</v>
      </c>
      <c r="BV57" s="39">
        <f t="shared" si="20"/>
        <v>0</v>
      </c>
      <c r="BW57" s="39">
        <f t="shared" si="20"/>
        <v>21855488.539999995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sguidi</cp:lastModifiedBy>
  <cp:lastPrinted>2015-03-02T13:25:41Z</cp:lastPrinted>
  <dcterms:created xsi:type="dcterms:W3CDTF">2000-01-20T08:39:24Z</dcterms:created>
  <dcterms:modified xsi:type="dcterms:W3CDTF">2018-02-23T13:15:51Z</dcterms:modified>
  <cp:category/>
  <cp:version/>
  <cp:contentType/>
  <cp:contentStatus/>
</cp:coreProperties>
</file>